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ARES\RAMOS 2017\CENAE WEB MASTER 2017\NOTICIAS A DESTACAR\VIDEOS CAMAPAÑA AP\Encuestas Cedatos\"/>
    </mc:Choice>
  </mc:AlternateContent>
  <bookViews>
    <workbookView xWindow="0" yWindow="0" windowWidth="20400" windowHeight="7755"/>
  </bookViews>
  <sheets>
    <sheet name="OUTPUT" sheetId="2" r:id="rId1"/>
  </sheets>
  <calcPr calcId="171026"/>
</workbook>
</file>

<file path=xl/calcChain.xml><?xml version="1.0" encoding="utf-8"?>
<calcChain xmlns="http://schemas.openxmlformats.org/spreadsheetml/2006/main">
  <c r="Z2" i="2" l="1"/>
  <c r="X3" i="2"/>
  <c r="C3" i="2"/>
  <c r="E3" i="2"/>
  <c r="G3" i="2"/>
  <c r="I3" i="2"/>
  <c r="K3" i="2"/>
  <c r="M3" i="2"/>
  <c r="O3" i="2"/>
  <c r="Q3" i="2"/>
  <c r="S3" i="2"/>
  <c r="U3" i="2"/>
  <c r="W3" i="2"/>
  <c r="Y3" i="2"/>
  <c r="Z3" i="2"/>
  <c r="D3" i="2"/>
  <c r="F3" i="2"/>
  <c r="H3" i="2"/>
  <c r="J3" i="2"/>
  <c r="L3" i="2"/>
  <c r="N3" i="2"/>
  <c r="P3" i="2"/>
  <c r="R3" i="2"/>
  <c r="T3" i="2"/>
  <c r="V3" i="2"/>
  <c r="W4" i="2"/>
  <c r="S4" i="2"/>
  <c r="Q4" i="2"/>
  <c r="O4" i="2"/>
  <c r="M4" i="2"/>
  <c r="K4" i="2"/>
  <c r="I4" i="2"/>
  <c r="G4" i="2"/>
  <c r="E4" i="2"/>
  <c r="C4" i="2"/>
  <c r="T4" i="2"/>
  <c r="R4" i="2"/>
  <c r="P4" i="2"/>
  <c r="N4" i="2"/>
  <c r="L4" i="2"/>
  <c r="J4" i="2"/>
  <c r="H4" i="2"/>
  <c r="F4" i="2"/>
  <c r="D4" i="2"/>
  <c r="AB73" i="2"/>
  <c r="AB71" i="2"/>
  <c r="AB59" i="2"/>
  <c r="AB57" i="2"/>
  <c r="AB45" i="2"/>
  <c r="AB43" i="2"/>
  <c r="AB33" i="2"/>
  <c r="AB31" i="2"/>
  <c r="AB21" i="2"/>
  <c r="AB19" i="2"/>
  <c r="AB17" i="2"/>
  <c r="AB15" i="2"/>
  <c r="AB13" i="2"/>
  <c r="AB11" i="2"/>
  <c r="AB74" i="2"/>
  <c r="AB72" i="2"/>
  <c r="AB70" i="2"/>
  <c r="AB60" i="2"/>
  <c r="AB58" i="2"/>
  <c r="AB56" i="2"/>
  <c r="AB46" i="2"/>
  <c r="AB44" i="2"/>
  <c r="AB32" i="2"/>
  <c r="AB20" i="2"/>
  <c r="AB18" i="2"/>
  <c r="AB16" i="2"/>
  <c r="AB14" i="2"/>
  <c r="AB12" i="2"/>
  <c r="Z4" i="2"/>
  <c r="AB75" i="2"/>
  <c r="AB61" i="2"/>
  <c r="AB22" i="2"/>
  <c r="AB34" i="2"/>
  <c r="AB47" i="2"/>
</calcChain>
</file>

<file path=xl/sharedStrings.xml><?xml version="1.0" encoding="utf-8"?>
<sst xmlns="http://schemas.openxmlformats.org/spreadsheetml/2006/main" count="197" uniqueCount="73">
  <si>
    <t>ESMERALDAS</t>
  </si>
  <si>
    <t>MANABI</t>
  </si>
  <si>
    <t>GUAYAS</t>
  </si>
  <si>
    <t>SANTA ELENA</t>
  </si>
  <si>
    <t>LOS RIOS</t>
  </si>
  <si>
    <t>EL ORO</t>
  </si>
  <si>
    <t>CARCHI</t>
  </si>
  <si>
    <t>IMBABURA</t>
  </si>
  <si>
    <t>PICHINCHA</t>
  </si>
  <si>
    <t>SANTO DOMINGO</t>
  </si>
  <si>
    <t>COTOPAXI</t>
  </si>
  <si>
    <t>TUNGURAHUA</t>
  </si>
  <si>
    <t>BOLIVAR</t>
  </si>
  <si>
    <t>CHIMBORAZO</t>
  </si>
  <si>
    <t>CAÑAR</t>
  </si>
  <si>
    <t>AZUAY</t>
  </si>
  <si>
    <t>LOJA</t>
  </si>
  <si>
    <t>SUCUMBIOS</t>
  </si>
  <si>
    <t>ORELLANA</t>
  </si>
  <si>
    <t>NAPO</t>
  </si>
  <si>
    <t>PASTAZA</t>
  </si>
  <si>
    <t>MORONA</t>
  </si>
  <si>
    <t>ZAMORA</t>
  </si>
  <si>
    <t>CUADRO No. 1</t>
  </si>
  <si>
    <t>Hablando de las últimas elecciones de Primera vuelta, Por favor en esta papeleta,</t>
  </si>
  <si>
    <t>¿Indíquenos por quién votó usted en las elecciones presidenciales del 19 de febrero de 2017?</t>
  </si>
  <si>
    <t>Estudio de Opinión - Tracking Central + Adicional</t>
  </si>
  <si>
    <t>Provincia</t>
  </si>
  <si>
    <t>Total</t>
  </si>
  <si>
    <t>Esme-
raldas</t>
  </si>
  <si>
    <t>Manabí</t>
  </si>
  <si>
    <t>Guayas</t>
  </si>
  <si>
    <t>Santa 
Elena</t>
  </si>
  <si>
    <t>Los 
Ríos</t>
  </si>
  <si>
    <t>El Oro</t>
  </si>
  <si>
    <t>Carchi</t>
  </si>
  <si>
    <t>Imbabu-
ra</t>
  </si>
  <si>
    <t>Pichin-
cha</t>
  </si>
  <si>
    <t>Sto. Doming</t>
  </si>
  <si>
    <t>Cotopa-
xi</t>
  </si>
  <si>
    <t>Tungura-
hua</t>
  </si>
  <si>
    <t>Bolívar</t>
  </si>
  <si>
    <t>Chimbo-
razo</t>
  </si>
  <si>
    <t>Cañar</t>
  </si>
  <si>
    <t>Azuay</t>
  </si>
  <si>
    <t>Loja</t>
  </si>
  <si>
    <t>Sucum-
bíos</t>
  </si>
  <si>
    <t>Pastaza</t>
  </si>
  <si>
    <t>Ponde-
rado</t>
  </si>
  <si>
    <t>Patricio Zuquilanda</t>
  </si>
  <si>
    <t>Iván Espinel</t>
  </si>
  <si>
    <t>Cynthia Viteri</t>
  </si>
  <si>
    <t>Abdala Bucaram P.</t>
  </si>
  <si>
    <t>Paco Moncayo</t>
  </si>
  <si>
    <t>Washington Pesántez</t>
  </si>
  <si>
    <t>Guillermo Lasso</t>
  </si>
  <si>
    <t>Lenin Moreno</t>
  </si>
  <si>
    <t>Nulo</t>
  </si>
  <si>
    <t>Blanco</t>
  </si>
  <si>
    <t>No votó</t>
  </si>
  <si>
    <t>Centro de Estudios y Datos - CEDATOS</t>
  </si>
  <si>
    <t xml:space="preserve">Marzo 16 de 2017 </t>
  </si>
  <si>
    <t>CUADRO No. 2</t>
  </si>
  <si>
    <t>¿Usted ya ha decidido por quién votar para Presidente de la República para las elecciones del 2 de abril de 2017?</t>
  </si>
  <si>
    <t>Si</t>
  </si>
  <si>
    <t>No</t>
  </si>
  <si>
    <t>No sabe/No responde</t>
  </si>
  <si>
    <t>CUADRO No. 3</t>
  </si>
  <si>
    <t>Si las elecciones fueran el día de mañana, ¿Por cuál de estos candidatos votaría usted?</t>
  </si>
  <si>
    <t>CUADRO No. 4</t>
  </si>
  <si>
    <t>¿Quién le gustaría a usted que gane para Presidente en las elecciones de abril del 2017?</t>
  </si>
  <si>
    <t>CUADRO No. 5</t>
  </si>
  <si>
    <t>¿Quién cree usted que va a ganar para Presidente en las elecciones de abril del 2017?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</si>
</sst>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16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10" fontId="23" fillId="34" borderId="0" xfId="1" applyNumberFormat="1" applyFont="1" applyFill="1" applyBorder="1" applyAlignment="1">
      <alignment vertical="center"/>
    </xf>
    <xf numFmtId="164" fontId="23" fillId="34" borderId="0" xfId="1" applyNumberFormat="1" applyFont="1" applyFill="1" applyBorder="1" applyAlignment="1">
      <alignment vertical="center"/>
    </xf>
    <xf numFmtId="164" fontId="19" fillId="33" borderId="10" xfId="0" applyNumberFormat="1" applyFont="1" applyFill="1" applyBorder="1" applyAlignment="1">
      <alignment vertical="center"/>
    </xf>
    <xf numFmtId="0" fontId="22" fillId="33" borderId="11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19" fillId="33" borderId="11" xfId="0" applyFont="1" applyFill="1" applyBorder="1" applyAlignment="1">
      <alignment vertical="center"/>
    </xf>
    <xf numFmtId="164" fontId="19" fillId="33" borderId="11" xfId="0" applyNumberFormat="1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33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33" borderId="15" xfId="0" applyFont="1" applyFill="1" applyBorder="1" applyAlignment="1">
      <alignment vertical="center"/>
    </xf>
    <xf numFmtId="164" fontId="19" fillId="33" borderId="15" xfId="0" applyNumberFormat="1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18" fillId="0" borderId="15" xfId="0" applyNumberFormat="1" applyFont="1" applyBorder="1" applyAlignment="1">
      <alignment vertical="center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tabSelected="1" topLeftCell="A5" zoomScale="90" zoomScaleNormal="90" workbookViewId="0">
      <selection activeCell="A5" sqref="A5"/>
    </sheetView>
  </sheetViews>
  <sheetFormatPr baseColWidth="10" defaultColWidth="22" defaultRowHeight="12.75" x14ac:dyDescent="0.25"/>
  <cols>
    <col min="1" max="1" width="2.140625" style="1" customWidth="1"/>
    <col min="2" max="2" width="22" style="1"/>
    <col min="3" max="20" width="8" style="1" customWidth="1"/>
    <col min="21" max="22" width="8" style="1" hidden="1" customWidth="1"/>
    <col min="23" max="23" width="8" style="1" customWidth="1"/>
    <col min="24" max="25" width="8" style="1" hidden="1" customWidth="1"/>
    <col min="26" max="26" width="8" style="1" customWidth="1"/>
    <col min="27" max="27" width="2.85546875" style="1" customWidth="1"/>
    <col min="28" max="42" width="8" style="1" customWidth="1"/>
    <col min="43" max="16384" width="22" style="1"/>
  </cols>
  <sheetData>
    <row r="1" spans="1:28" s="8" customFormat="1" ht="11.25" hidden="1" x14ac:dyDescent="0.25"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/>
      <c r="AB1" s="9"/>
    </row>
    <row r="2" spans="1:28" s="8" customFormat="1" ht="11.25" hidden="1" x14ac:dyDescent="0.25">
      <c r="C2" s="9">
        <v>385223</v>
      </c>
      <c r="D2" s="9">
        <v>1186025</v>
      </c>
      <c r="E2" s="9">
        <v>3070145</v>
      </c>
      <c r="F2" s="9">
        <v>238889</v>
      </c>
      <c r="G2" s="9">
        <v>650178</v>
      </c>
      <c r="H2" s="9">
        <v>525763</v>
      </c>
      <c r="I2" s="9">
        <v>152939</v>
      </c>
      <c r="J2" s="9">
        <v>344044</v>
      </c>
      <c r="K2" s="9">
        <v>2101799</v>
      </c>
      <c r="L2" s="9">
        <v>287018</v>
      </c>
      <c r="M2" s="9">
        <v>349540</v>
      </c>
      <c r="N2" s="9">
        <v>441034</v>
      </c>
      <c r="O2" s="9">
        <v>169370</v>
      </c>
      <c r="P2" s="9">
        <v>403632</v>
      </c>
      <c r="Q2" s="9">
        <v>206981</v>
      </c>
      <c r="R2" s="9">
        <v>599546</v>
      </c>
      <c r="S2" s="9">
        <v>404835</v>
      </c>
      <c r="T2" s="9">
        <v>128995</v>
      </c>
      <c r="U2" s="9">
        <v>86493</v>
      </c>
      <c r="V2" s="9">
        <v>79139</v>
      </c>
      <c r="W2" s="9">
        <v>61779</v>
      </c>
      <c r="X2" s="9">
        <v>115412</v>
      </c>
      <c r="Y2" s="9">
        <v>76601</v>
      </c>
      <c r="Z2" s="9">
        <f>SUM(C2:Y2)</f>
        <v>12065380</v>
      </c>
      <c r="AB2" s="9"/>
    </row>
    <row r="3" spans="1:28" s="8" customFormat="1" ht="11.25" hidden="1" x14ac:dyDescent="0.25">
      <c r="C3" s="10">
        <f>+C2/$Z$2</f>
        <v>3.1927962484397505E-2</v>
      </c>
      <c r="D3" s="10">
        <f t="shared" ref="D3:Y3" si="0">+D2/$Z$2</f>
        <v>9.829984633720612E-2</v>
      </c>
      <c r="E3" s="10">
        <f t="shared" si="0"/>
        <v>0.25445903900250139</v>
      </c>
      <c r="F3" s="10">
        <f t="shared" si="0"/>
        <v>1.9799542161125467E-2</v>
      </c>
      <c r="G3" s="10">
        <f t="shared" si="0"/>
        <v>5.3887900754058304E-2</v>
      </c>
      <c r="H3" s="10">
        <f t="shared" si="0"/>
        <v>4.3576165856359268E-2</v>
      </c>
      <c r="I3" s="10">
        <f t="shared" si="0"/>
        <v>1.267585438668322E-2</v>
      </c>
      <c r="J3" s="10">
        <f t="shared" si="0"/>
        <v>2.851497424863535E-2</v>
      </c>
      <c r="K3" s="10">
        <f t="shared" si="0"/>
        <v>0.17420081257283235</v>
      </c>
      <c r="L3" s="10">
        <f t="shared" si="0"/>
        <v>2.378855866951559E-2</v>
      </c>
      <c r="M3" s="10">
        <f t="shared" si="0"/>
        <v>2.8970492433723596E-2</v>
      </c>
      <c r="N3" s="10">
        <f t="shared" si="0"/>
        <v>3.6553676718014683E-2</v>
      </c>
      <c r="O3" s="10">
        <f t="shared" si="0"/>
        <v>1.4037684681294746E-2</v>
      </c>
      <c r="P3" s="10">
        <f t="shared" si="0"/>
        <v>3.3453732911851927E-2</v>
      </c>
      <c r="Q3" s="10">
        <f t="shared" si="0"/>
        <v>1.7154950776519264E-2</v>
      </c>
      <c r="R3" s="10">
        <f t="shared" si="0"/>
        <v>4.9691431185756273E-2</v>
      </c>
      <c r="S3" s="10">
        <f t="shared" si="0"/>
        <v>3.3553439676164365E-2</v>
      </c>
      <c r="T3" s="10">
        <f t="shared" si="0"/>
        <v>1.0691333385272573E-2</v>
      </c>
      <c r="U3" s="10">
        <f t="shared" si="0"/>
        <v>7.1686925732964892E-3</v>
      </c>
      <c r="V3" s="10">
        <f t="shared" si="0"/>
        <v>6.5591800672668409E-3</v>
      </c>
      <c r="W3" s="10">
        <f t="shared" si="0"/>
        <v>5.1203526121846145E-3</v>
      </c>
      <c r="X3" s="10">
        <f t="shared" si="0"/>
        <v>9.5655503597897457E-3</v>
      </c>
      <c r="Y3" s="10">
        <f t="shared" si="0"/>
        <v>6.3488261455503263E-3</v>
      </c>
      <c r="Z3" s="9">
        <f>+Z2-U2-V2-X2-Y2</f>
        <v>11707735</v>
      </c>
      <c r="AB3" s="9"/>
    </row>
    <row r="4" spans="1:28" hidden="1" x14ac:dyDescent="0.25">
      <c r="C4" s="10">
        <f>+C2/$Z$3</f>
        <v>3.2903290004428695E-2</v>
      </c>
      <c r="D4" s="10">
        <f t="shared" ref="D4:W4" si="1">+D2/$Z$3</f>
        <v>0.10130268578849795</v>
      </c>
      <c r="E4" s="10">
        <f t="shared" si="1"/>
        <v>0.26223219094043382</v>
      </c>
      <c r="F4" s="10">
        <f t="shared" si="1"/>
        <v>2.0404373689701723E-2</v>
      </c>
      <c r="G4" s="10">
        <f t="shared" si="1"/>
        <v>5.5534055049930663E-2</v>
      </c>
      <c r="H4" s="10">
        <f t="shared" si="1"/>
        <v>4.4907319818906048E-2</v>
      </c>
      <c r="I4" s="10">
        <f t="shared" si="1"/>
        <v>1.3063073258832729E-2</v>
      </c>
      <c r="J4" s="10">
        <f t="shared" si="1"/>
        <v>2.9386042646165119E-2</v>
      </c>
      <c r="K4" s="10">
        <f t="shared" si="1"/>
        <v>0.17952225601279836</v>
      </c>
      <c r="L4" s="10">
        <f t="shared" si="1"/>
        <v>2.4515245690135624E-2</v>
      </c>
      <c r="M4" s="10">
        <f t="shared" si="1"/>
        <v>2.9855475888376361E-2</v>
      </c>
      <c r="N4" s="10">
        <f t="shared" si="1"/>
        <v>3.7670309415100356E-2</v>
      </c>
      <c r="O4" s="10">
        <f t="shared" si="1"/>
        <v>1.4466504409264473E-2</v>
      </c>
      <c r="P4" s="10">
        <f t="shared" si="1"/>
        <v>3.4475669290430645E-2</v>
      </c>
      <c r="Q4" s="10">
        <f t="shared" si="1"/>
        <v>1.7678995980008088E-2</v>
      </c>
      <c r="R4" s="10">
        <f t="shared" si="1"/>
        <v>5.1209392764697867E-2</v>
      </c>
      <c r="S4" s="10">
        <f t="shared" si="1"/>
        <v>3.4578421872377536E-2</v>
      </c>
      <c r="T4" s="10">
        <f t="shared" si="1"/>
        <v>1.1017929599533982E-2</v>
      </c>
      <c r="U4" s="10"/>
      <c r="V4" s="10"/>
      <c r="W4" s="10">
        <f t="shared" si="1"/>
        <v>5.2767678803799373E-3</v>
      </c>
      <c r="X4" s="10"/>
      <c r="Y4" s="10"/>
      <c r="Z4" s="11">
        <f>SUM(C4:Y4)</f>
        <v>0.99999999999999978</v>
      </c>
      <c r="AB4" s="11"/>
    </row>
    <row r="5" spans="1:28" s="4" customFormat="1" x14ac:dyDescent="0.25">
      <c r="B5" s="4" t="s">
        <v>23</v>
      </c>
    </row>
    <row r="6" spans="1:28" s="4" customFormat="1" x14ac:dyDescent="0.25">
      <c r="B6" s="4" t="s">
        <v>24</v>
      </c>
    </row>
    <row r="7" spans="1:28" s="4" customFormat="1" x14ac:dyDescent="0.25">
      <c r="B7" s="4" t="s">
        <v>25</v>
      </c>
    </row>
    <row r="8" spans="1:28" s="5" customFormat="1" ht="11.25" x14ac:dyDescent="0.25">
      <c r="B8" s="5" t="s">
        <v>26</v>
      </c>
    </row>
    <row r="9" spans="1:28" s="5" customFormat="1" ht="11.25" x14ac:dyDescent="0.25">
      <c r="A9" s="6"/>
      <c r="B9" s="13"/>
      <c r="C9" s="30" t="s">
        <v>27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Z9" s="16" t="s">
        <v>28</v>
      </c>
      <c r="AB9" s="16" t="s">
        <v>28</v>
      </c>
    </row>
    <row r="10" spans="1:28" s="15" customFormat="1" ht="22.5" x14ac:dyDescent="0.25">
      <c r="A10" s="14"/>
      <c r="B10" s="17"/>
      <c r="C10" s="18" t="s">
        <v>29</v>
      </c>
      <c r="D10" s="16" t="s">
        <v>30</v>
      </c>
      <c r="E10" s="16" t="s">
        <v>31</v>
      </c>
      <c r="F10" s="18" t="s">
        <v>32</v>
      </c>
      <c r="G10" s="18" t="s">
        <v>33</v>
      </c>
      <c r="H10" s="16" t="s">
        <v>34</v>
      </c>
      <c r="I10" s="16" t="s">
        <v>35</v>
      </c>
      <c r="J10" s="18" t="s">
        <v>36</v>
      </c>
      <c r="K10" s="18" t="s">
        <v>37</v>
      </c>
      <c r="L10" s="18" t="s">
        <v>38</v>
      </c>
      <c r="M10" s="18" t="s">
        <v>39</v>
      </c>
      <c r="N10" s="18" t="s">
        <v>40</v>
      </c>
      <c r="O10" s="16" t="s">
        <v>41</v>
      </c>
      <c r="P10" s="18" t="s">
        <v>42</v>
      </c>
      <c r="Q10" s="16" t="s">
        <v>43</v>
      </c>
      <c r="R10" s="16" t="s">
        <v>44</v>
      </c>
      <c r="S10" s="16" t="s">
        <v>45</v>
      </c>
      <c r="T10" s="18" t="s">
        <v>46</v>
      </c>
      <c r="U10" s="19"/>
      <c r="V10" s="19"/>
      <c r="W10" s="16" t="s">
        <v>47</v>
      </c>
      <c r="Z10" s="17"/>
      <c r="AB10" s="29" t="s">
        <v>48</v>
      </c>
    </row>
    <row r="11" spans="1:28" ht="15" customHeight="1" x14ac:dyDescent="0.25">
      <c r="A11" s="2"/>
      <c r="B11" s="20" t="s">
        <v>49</v>
      </c>
      <c r="C11" s="21"/>
      <c r="D11" s="21"/>
      <c r="E11" s="21"/>
      <c r="F11" s="21"/>
      <c r="G11" s="21">
        <v>4.0000000000000001E-3</v>
      </c>
      <c r="H11" s="21"/>
      <c r="I11" s="21"/>
      <c r="J11" s="21">
        <v>1.2999999999999999E-2</v>
      </c>
      <c r="K11" s="21"/>
      <c r="L11" s="21"/>
      <c r="M11" s="21"/>
      <c r="N11" s="21"/>
      <c r="O11" s="21"/>
      <c r="P11" s="21"/>
      <c r="Q11" s="21"/>
      <c r="R11" s="21"/>
      <c r="S11" s="21"/>
      <c r="T11" s="21">
        <v>8.5999999999999993E-2</v>
      </c>
      <c r="U11" s="22"/>
      <c r="V11" s="22"/>
      <c r="W11" s="21"/>
      <c r="X11" s="22"/>
      <c r="Y11" s="22"/>
      <c r="Z11" s="21">
        <v>3.0000000000000001E-3</v>
      </c>
      <c r="AB11" s="21">
        <f>+(C11*$C$4)+(D11*$D$4)+(E11*$E$4)+(F11*$F$4)+(G11*$G$4)+(H11*$H$4)+(I11*$I$4)+(J11*$J$4)+(K11*$K$4)+(L11*$L$4)+(M11*$M$4)+(N11*$N$4)+(O11*$O$4)+(P11*$P$4)+(Q11*$Q$4)+(R11*$R$4)+(S11*$S$4)+(T11*$T$4)+(U11*$U$4)+(V11*$V$4)+(W11*$W$4)+(X11*$X$4)+(Y11*$Y$4)</f>
        <v>1.5516967201597916E-3</v>
      </c>
    </row>
    <row r="12" spans="1:28" x14ac:dyDescent="0.25">
      <c r="A12" s="2"/>
      <c r="B12" s="23" t="s">
        <v>50</v>
      </c>
      <c r="C12" s="12">
        <v>8.9999999999999993E-3</v>
      </c>
      <c r="D12" s="12">
        <v>5.6000000000000001E-2</v>
      </c>
      <c r="E12" s="12">
        <v>1.9E-2</v>
      </c>
      <c r="F12" s="12">
        <v>4.2999999999999997E-2</v>
      </c>
      <c r="G12" s="12">
        <v>1.6E-2</v>
      </c>
      <c r="H12" s="12">
        <v>0.01</v>
      </c>
      <c r="I12" s="12">
        <v>5.2999999999999999E-2</v>
      </c>
      <c r="J12" s="12">
        <v>3.7999999999999999E-2</v>
      </c>
      <c r="K12" s="12">
        <v>0.04</v>
      </c>
      <c r="L12" s="12"/>
      <c r="M12" s="12">
        <v>4.3999999999999997E-2</v>
      </c>
      <c r="N12" s="12">
        <v>7.0000000000000001E-3</v>
      </c>
      <c r="O12" s="12"/>
      <c r="P12" s="12">
        <v>7.0000000000000001E-3</v>
      </c>
      <c r="Q12" s="12"/>
      <c r="R12" s="12">
        <v>9.2999999999999999E-2</v>
      </c>
      <c r="S12" s="12">
        <v>2.3E-2</v>
      </c>
      <c r="T12" s="12"/>
      <c r="U12" s="24"/>
      <c r="V12" s="24"/>
      <c r="W12" s="12">
        <v>1.0999999999999999E-2</v>
      </c>
      <c r="X12" s="24"/>
      <c r="Y12" s="24"/>
      <c r="Z12" s="12">
        <v>2.9000000000000001E-2</v>
      </c>
      <c r="AB12" s="12">
        <f t="shared" ref="AB12:AB21" si="2">+(C12*$C$4)+(D12*$D$4)+(E12*$E$4)+(F12*$F$4)+(G12*$G$4)+(H12*$H$4)+(I12*$I$4)+(J12*$J$4)+(K12*$K$4)+(L12*$L$4)+(M12*$M$4)+(N12*$N$4)+(O12*$O$4)+(P12*$P$4)+(Q12*$Q$4)+(R12*$R$4)+(S12*$S$4)+(T12*$T$4)+(U12*$U$4)+(V12*$V$4)+(W12*$W$4)+(X12*$X$4)+(Y12*$Y$4)</f>
        <v>2.9590885000386494E-2</v>
      </c>
    </row>
    <row r="13" spans="1:28" x14ac:dyDescent="0.25">
      <c r="A13" s="2"/>
      <c r="B13" s="23" t="s">
        <v>51</v>
      </c>
      <c r="C13" s="12">
        <v>0.112</v>
      </c>
      <c r="D13" s="12">
        <v>5.0999999999999997E-2</v>
      </c>
      <c r="E13" s="12">
        <v>0.11899999999999999</v>
      </c>
      <c r="F13" s="12">
        <v>3.3000000000000002E-2</v>
      </c>
      <c r="G13" s="12">
        <v>0.16400000000000001</v>
      </c>
      <c r="H13" s="12">
        <v>9.9000000000000005E-2</v>
      </c>
      <c r="I13" s="12">
        <v>4.2000000000000003E-2</v>
      </c>
      <c r="J13" s="12">
        <v>6.3E-2</v>
      </c>
      <c r="K13" s="12">
        <v>9.6000000000000002E-2</v>
      </c>
      <c r="L13" s="12">
        <v>5.1999999999999998E-2</v>
      </c>
      <c r="M13" s="12">
        <v>0.113</v>
      </c>
      <c r="N13" s="12">
        <v>0.16500000000000001</v>
      </c>
      <c r="O13" s="12">
        <v>1.2999999999999999E-2</v>
      </c>
      <c r="P13" s="12">
        <v>8.3000000000000004E-2</v>
      </c>
      <c r="Q13" s="12">
        <v>6.8000000000000005E-2</v>
      </c>
      <c r="R13" s="12">
        <v>3.9E-2</v>
      </c>
      <c r="S13" s="12">
        <v>0.11600000000000001</v>
      </c>
      <c r="T13" s="12">
        <v>9.2999999999999999E-2</v>
      </c>
      <c r="U13" s="24"/>
      <c r="V13" s="24"/>
      <c r="W13" s="12">
        <v>0.14699999999999999</v>
      </c>
      <c r="X13" s="24"/>
      <c r="Y13" s="24"/>
      <c r="Z13" s="12">
        <v>9.7000000000000003E-2</v>
      </c>
      <c r="AB13" s="12">
        <f t="shared" si="2"/>
        <v>9.6842491566472941E-2</v>
      </c>
    </row>
    <row r="14" spans="1:28" x14ac:dyDescent="0.25">
      <c r="A14" s="2"/>
      <c r="B14" s="23" t="s">
        <v>52</v>
      </c>
      <c r="C14" s="12">
        <v>1.6E-2</v>
      </c>
      <c r="D14" s="12">
        <v>1.7999999999999999E-2</v>
      </c>
      <c r="E14" s="12">
        <v>5.0999999999999997E-2</v>
      </c>
      <c r="F14" s="12">
        <v>2.8000000000000001E-2</v>
      </c>
      <c r="G14" s="12">
        <v>2.9000000000000001E-2</v>
      </c>
      <c r="H14" s="12">
        <v>0.01</v>
      </c>
      <c r="I14" s="12">
        <v>1.6E-2</v>
      </c>
      <c r="J14" s="12"/>
      <c r="K14" s="12">
        <v>5.0000000000000001E-3</v>
      </c>
      <c r="L14" s="12">
        <v>1.7000000000000001E-2</v>
      </c>
      <c r="M14" s="12">
        <v>6.0000000000000001E-3</v>
      </c>
      <c r="N14" s="12">
        <v>2.3E-2</v>
      </c>
      <c r="O14" s="12">
        <v>6.0000000000000001E-3</v>
      </c>
      <c r="P14" s="12"/>
      <c r="Q14" s="12">
        <v>8.9999999999999993E-3</v>
      </c>
      <c r="R14" s="12">
        <v>1.2999999999999999E-2</v>
      </c>
      <c r="S14" s="12">
        <v>1E-3</v>
      </c>
      <c r="T14" s="12">
        <v>3.1E-2</v>
      </c>
      <c r="U14" s="24"/>
      <c r="V14" s="24"/>
      <c r="W14" s="12"/>
      <c r="X14" s="24"/>
      <c r="Y14" s="24"/>
      <c r="Z14" s="12">
        <v>2.1999999999999999E-2</v>
      </c>
      <c r="AB14" s="12">
        <f t="shared" si="2"/>
        <v>2.2211321916664497E-2</v>
      </c>
    </row>
    <row r="15" spans="1:28" x14ac:dyDescent="0.25">
      <c r="A15" s="2"/>
      <c r="B15" s="23" t="s">
        <v>53</v>
      </c>
      <c r="C15" s="12">
        <v>4.1000000000000002E-2</v>
      </c>
      <c r="D15" s="12">
        <v>8.9999999999999993E-3</v>
      </c>
      <c r="E15" s="12">
        <v>4.0000000000000001E-3</v>
      </c>
      <c r="F15" s="12">
        <v>5.0000000000000001E-3</v>
      </c>
      <c r="G15" s="12">
        <v>2.8000000000000001E-2</v>
      </c>
      <c r="H15" s="12">
        <v>5.3999999999999999E-2</v>
      </c>
      <c r="I15" s="12">
        <v>8.4000000000000005E-2</v>
      </c>
      <c r="J15" s="12">
        <v>7.4999999999999997E-2</v>
      </c>
      <c r="K15" s="12">
        <v>9.0999999999999998E-2</v>
      </c>
      <c r="L15" s="12"/>
      <c r="M15" s="12">
        <v>0.14499999999999999</v>
      </c>
      <c r="N15" s="12">
        <v>7.3999999999999996E-2</v>
      </c>
      <c r="O15" s="12">
        <v>4.3999999999999997E-2</v>
      </c>
      <c r="P15" s="12">
        <v>0.122</v>
      </c>
      <c r="Q15" s="12">
        <v>7.2999999999999995E-2</v>
      </c>
      <c r="R15" s="12">
        <v>0.15</v>
      </c>
      <c r="S15" s="12">
        <v>7.3999999999999996E-2</v>
      </c>
      <c r="T15" s="12">
        <v>1.2999999999999999E-2</v>
      </c>
      <c r="U15" s="24"/>
      <c r="V15" s="24"/>
      <c r="W15" s="12"/>
      <c r="X15" s="24"/>
      <c r="Y15" s="24"/>
      <c r="Z15" s="12">
        <v>4.9000000000000002E-2</v>
      </c>
      <c r="AB15" s="12">
        <f t="shared" si="2"/>
        <v>5.0662651828043595E-2</v>
      </c>
    </row>
    <row r="16" spans="1:28" x14ac:dyDescent="0.25">
      <c r="A16" s="2"/>
      <c r="B16" s="23" t="s">
        <v>54</v>
      </c>
      <c r="C16" s="12"/>
      <c r="D16" s="12">
        <v>1.4999999999999999E-2</v>
      </c>
      <c r="E16" s="12">
        <v>2E-3</v>
      </c>
      <c r="F16" s="12"/>
      <c r="G16" s="12"/>
      <c r="H16" s="12">
        <v>0.01</v>
      </c>
      <c r="I16" s="12"/>
      <c r="J16" s="12"/>
      <c r="K16" s="12">
        <v>1.7999999999999999E-2</v>
      </c>
      <c r="L16" s="12"/>
      <c r="M16" s="12"/>
      <c r="N16" s="12"/>
      <c r="O16" s="12"/>
      <c r="P16" s="12"/>
      <c r="Q16" s="12"/>
      <c r="R16" s="12">
        <v>6.0000000000000001E-3</v>
      </c>
      <c r="S16" s="12"/>
      <c r="T16" s="12"/>
      <c r="U16" s="24"/>
      <c r="V16" s="24"/>
      <c r="W16" s="12"/>
      <c r="X16" s="24"/>
      <c r="Y16" s="24"/>
      <c r="Z16" s="12">
        <v>6.0000000000000001E-3</v>
      </c>
      <c r="AB16" s="12">
        <f t="shared" si="2"/>
        <v>6.0317348317159552E-3</v>
      </c>
    </row>
    <row r="17" spans="1:28" x14ac:dyDescent="0.25">
      <c r="A17" s="2"/>
      <c r="B17" s="23" t="s">
        <v>55</v>
      </c>
      <c r="C17" s="12">
        <v>0.34</v>
      </c>
      <c r="D17" s="12">
        <v>0.153</v>
      </c>
      <c r="E17" s="12">
        <v>0.222</v>
      </c>
      <c r="F17" s="12">
        <v>0.27500000000000002</v>
      </c>
      <c r="G17" s="12">
        <v>0.25600000000000001</v>
      </c>
      <c r="H17" s="12">
        <v>0.221</v>
      </c>
      <c r="I17" s="12">
        <v>0.38900000000000001</v>
      </c>
      <c r="J17" s="12">
        <v>0.28799999999999998</v>
      </c>
      <c r="K17" s="12">
        <v>0.217</v>
      </c>
      <c r="L17" s="12">
        <v>0.38300000000000001</v>
      </c>
      <c r="M17" s="12">
        <v>0.28799999999999998</v>
      </c>
      <c r="N17" s="12">
        <v>0.27700000000000002</v>
      </c>
      <c r="O17" s="12">
        <v>0.23100000000000001</v>
      </c>
      <c r="P17" s="12">
        <v>0.41699999999999998</v>
      </c>
      <c r="Q17" s="12">
        <v>0.318</v>
      </c>
      <c r="R17" s="12">
        <v>0.19</v>
      </c>
      <c r="S17" s="12">
        <v>0.38100000000000001</v>
      </c>
      <c r="T17" s="12">
        <v>0.185</v>
      </c>
      <c r="U17" s="24"/>
      <c r="V17" s="24"/>
      <c r="W17" s="12">
        <v>0.54200000000000004</v>
      </c>
      <c r="X17" s="24"/>
      <c r="Y17" s="24"/>
      <c r="Z17" s="12">
        <v>0.248</v>
      </c>
      <c r="AB17" s="12">
        <f t="shared" si="2"/>
        <v>0.24672037751110693</v>
      </c>
    </row>
    <row r="18" spans="1:28" x14ac:dyDescent="0.25">
      <c r="A18" s="2"/>
      <c r="B18" s="23" t="s">
        <v>56</v>
      </c>
      <c r="C18" s="12">
        <v>0.35299999999999998</v>
      </c>
      <c r="D18" s="12">
        <v>0.63400000000000001</v>
      </c>
      <c r="E18" s="12">
        <v>0.45600000000000002</v>
      </c>
      <c r="F18" s="12">
        <v>0.54100000000000004</v>
      </c>
      <c r="G18" s="12">
        <v>0.38600000000000001</v>
      </c>
      <c r="H18" s="12">
        <v>0.499</v>
      </c>
      <c r="I18" s="12">
        <v>0.24199999999999999</v>
      </c>
      <c r="J18" s="12">
        <v>0.46200000000000002</v>
      </c>
      <c r="K18" s="12">
        <v>0.40500000000000003</v>
      </c>
      <c r="L18" s="12">
        <v>0.377</v>
      </c>
      <c r="M18" s="12">
        <v>0.26400000000000001</v>
      </c>
      <c r="N18" s="12">
        <v>0.34899999999999998</v>
      </c>
      <c r="O18" s="12">
        <v>0.41299999999999998</v>
      </c>
      <c r="P18" s="12">
        <v>0.29599999999999999</v>
      </c>
      <c r="Q18" s="12">
        <v>0.49099999999999999</v>
      </c>
      <c r="R18" s="12">
        <v>0.46100000000000002</v>
      </c>
      <c r="S18" s="12">
        <v>0.33700000000000002</v>
      </c>
      <c r="T18" s="12">
        <v>0.43099999999999999</v>
      </c>
      <c r="U18" s="24"/>
      <c r="V18" s="24"/>
      <c r="W18" s="12">
        <v>0.27900000000000003</v>
      </c>
      <c r="X18" s="24"/>
      <c r="Y18" s="24"/>
      <c r="Z18" s="12">
        <v>0.435</v>
      </c>
      <c r="AB18" s="12">
        <f t="shared" si="2"/>
        <v>0.43635872318599617</v>
      </c>
    </row>
    <row r="19" spans="1:28" x14ac:dyDescent="0.25">
      <c r="A19" s="2"/>
      <c r="B19" s="23" t="s">
        <v>57</v>
      </c>
      <c r="C19" s="12">
        <v>8.2000000000000003E-2</v>
      </c>
      <c r="D19" s="12">
        <v>4.7E-2</v>
      </c>
      <c r="E19" s="12">
        <v>6.4000000000000001E-2</v>
      </c>
      <c r="F19" s="12">
        <v>7.5999999999999998E-2</v>
      </c>
      <c r="G19" s="12">
        <v>7.4999999999999997E-2</v>
      </c>
      <c r="H19" s="12">
        <v>7.1999999999999995E-2</v>
      </c>
      <c r="I19" s="12">
        <v>8.8999999999999996E-2</v>
      </c>
      <c r="J19" s="12">
        <v>3.7999999999999999E-2</v>
      </c>
      <c r="K19" s="12">
        <v>9.9000000000000005E-2</v>
      </c>
      <c r="L19" s="12">
        <v>7.8E-2</v>
      </c>
      <c r="M19" s="12">
        <v>0.128</v>
      </c>
      <c r="N19" s="12">
        <v>5.1999999999999998E-2</v>
      </c>
      <c r="O19" s="12">
        <v>0.25</v>
      </c>
      <c r="P19" s="12">
        <v>3.9E-2</v>
      </c>
      <c r="Q19" s="12">
        <v>4.1000000000000002E-2</v>
      </c>
      <c r="R19" s="12">
        <v>3.4000000000000002E-2</v>
      </c>
      <c r="S19" s="12">
        <v>5.6000000000000001E-2</v>
      </c>
      <c r="T19" s="12">
        <v>2.5000000000000001E-2</v>
      </c>
      <c r="U19" s="24"/>
      <c r="V19" s="24"/>
      <c r="W19" s="12">
        <v>2.1999999999999999E-2</v>
      </c>
      <c r="X19" s="24"/>
      <c r="Y19" s="24"/>
      <c r="Z19" s="12">
        <v>6.9000000000000006E-2</v>
      </c>
      <c r="AB19" s="12">
        <f t="shared" si="2"/>
        <v>7.0690866593751886E-2</v>
      </c>
    </row>
    <row r="20" spans="1:28" x14ac:dyDescent="0.25">
      <c r="A20" s="2"/>
      <c r="B20" s="23" t="s">
        <v>58</v>
      </c>
      <c r="C20" s="12"/>
      <c r="D20" s="12">
        <v>1.4999999999999999E-2</v>
      </c>
      <c r="E20" s="12">
        <v>2.7E-2</v>
      </c>
      <c r="F20" s="12"/>
      <c r="G20" s="12">
        <v>3.2000000000000001E-2</v>
      </c>
      <c r="H20" s="12">
        <v>0.01</v>
      </c>
      <c r="I20" s="12">
        <v>5.2999999999999999E-2</v>
      </c>
      <c r="J20" s="12"/>
      <c r="K20" s="12">
        <v>0.01</v>
      </c>
      <c r="L20" s="12">
        <v>1.9E-2</v>
      </c>
      <c r="M20" s="12">
        <v>1.2E-2</v>
      </c>
      <c r="N20" s="12">
        <v>7.0000000000000001E-3</v>
      </c>
      <c r="O20" s="12"/>
      <c r="P20" s="12">
        <v>7.0000000000000001E-3</v>
      </c>
      <c r="Q20" s="12"/>
      <c r="R20" s="12">
        <v>1.2999999999999999E-2</v>
      </c>
      <c r="S20" s="12">
        <v>5.0000000000000001E-3</v>
      </c>
      <c r="T20" s="12">
        <v>0.05</v>
      </c>
      <c r="U20" s="24"/>
      <c r="V20" s="24"/>
      <c r="W20" s="12"/>
      <c r="X20" s="24"/>
      <c r="Y20" s="24"/>
      <c r="Z20" s="12">
        <v>1.6E-2</v>
      </c>
      <c r="AB20" s="12">
        <f t="shared" si="2"/>
        <v>1.603212576984361E-2</v>
      </c>
    </row>
    <row r="21" spans="1:28" x14ac:dyDescent="0.25">
      <c r="A21" s="2"/>
      <c r="B21" s="23" t="s">
        <v>59</v>
      </c>
      <c r="C21" s="12">
        <v>4.9000000000000002E-2</v>
      </c>
      <c r="D21" s="12">
        <v>1E-3</v>
      </c>
      <c r="E21" s="12">
        <v>3.5999999999999997E-2</v>
      </c>
      <c r="F21" s="12"/>
      <c r="G21" s="12">
        <v>1.2E-2</v>
      </c>
      <c r="H21" s="12">
        <v>1.4999999999999999E-2</v>
      </c>
      <c r="I21" s="12">
        <v>3.1E-2</v>
      </c>
      <c r="J21" s="12">
        <v>2.5000000000000001E-2</v>
      </c>
      <c r="K21" s="12">
        <v>1.9E-2</v>
      </c>
      <c r="L21" s="12">
        <v>7.3999999999999996E-2</v>
      </c>
      <c r="M21" s="12"/>
      <c r="N21" s="12">
        <v>4.7E-2</v>
      </c>
      <c r="O21" s="12">
        <v>4.3999999999999997E-2</v>
      </c>
      <c r="P21" s="12">
        <v>0.03</v>
      </c>
      <c r="Q21" s="12"/>
      <c r="R21" s="12"/>
      <c r="S21" s="12">
        <v>5.0000000000000001E-3</v>
      </c>
      <c r="T21" s="12">
        <v>8.5999999999999993E-2</v>
      </c>
      <c r="U21" s="24"/>
      <c r="V21" s="24"/>
      <c r="W21" s="12"/>
      <c r="X21" s="24"/>
      <c r="Y21" s="24"/>
      <c r="Z21" s="12">
        <v>2.5000000000000001E-2</v>
      </c>
      <c r="AB21" s="12">
        <f t="shared" si="2"/>
        <v>2.342033348038711E-2</v>
      </c>
    </row>
    <row r="22" spans="1:28" x14ac:dyDescent="0.25">
      <c r="B22" s="25" t="s">
        <v>28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1</v>
      </c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>
        <v>1</v>
      </c>
      <c r="P22" s="26">
        <v>1</v>
      </c>
      <c r="Q22" s="26">
        <v>1</v>
      </c>
      <c r="R22" s="26">
        <v>1</v>
      </c>
      <c r="S22" s="26">
        <v>1</v>
      </c>
      <c r="T22" s="26">
        <v>1</v>
      </c>
      <c r="U22" s="27"/>
      <c r="V22" s="27"/>
      <c r="W22" s="26">
        <v>1</v>
      </c>
      <c r="X22" s="27"/>
      <c r="Y22" s="27"/>
      <c r="Z22" s="26">
        <v>1</v>
      </c>
      <c r="AB22" s="28">
        <f>SUM(AB11:AB21)</f>
        <v>1.000113208404529</v>
      </c>
    </row>
    <row r="23" spans="1:28" s="5" customFormat="1" ht="11.25" x14ac:dyDescent="0.25">
      <c r="B23" s="6" t="s">
        <v>60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W23" s="7"/>
      <c r="Z23" s="7"/>
    </row>
    <row r="24" spans="1:28" s="5" customFormat="1" ht="11.25" x14ac:dyDescent="0.25">
      <c r="B24" s="6" t="s">
        <v>61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W24" s="7"/>
      <c r="Z24" s="7"/>
    </row>
    <row r="25" spans="1:28" s="4" customFormat="1" x14ac:dyDescent="0.25"/>
    <row r="26" spans="1:28" s="4" customFormat="1" x14ac:dyDescent="0.25">
      <c r="B26" s="4" t="s">
        <v>62</v>
      </c>
    </row>
    <row r="27" spans="1:28" s="4" customFormat="1" x14ac:dyDescent="0.25">
      <c r="B27" s="4" t="s">
        <v>63</v>
      </c>
    </row>
    <row r="28" spans="1:28" s="5" customFormat="1" ht="11.25" x14ac:dyDescent="0.25">
      <c r="B28" s="5" t="s">
        <v>26</v>
      </c>
    </row>
    <row r="29" spans="1:28" s="5" customFormat="1" ht="11.25" x14ac:dyDescent="0.25">
      <c r="A29" s="6"/>
      <c r="B29" s="13"/>
      <c r="C29" s="30" t="s">
        <v>27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Z29" s="16" t="s">
        <v>28</v>
      </c>
      <c r="AB29" s="16" t="s">
        <v>28</v>
      </c>
    </row>
    <row r="30" spans="1:28" s="15" customFormat="1" ht="22.5" x14ac:dyDescent="0.25">
      <c r="A30" s="14"/>
      <c r="B30" s="17"/>
      <c r="C30" s="18" t="s">
        <v>29</v>
      </c>
      <c r="D30" s="16" t="s">
        <v>30</v>
      </c>
      <c r="E30" s="16" t="s">
        <v>31</v>
      </c>
      <c r="F30" s="18" t="s">
        <v>32</v>
      </c>
      <c r="G30" s="18" t="s">
        <v>33</v>
      </c>
      <c r="H30" s="16" t="s">
        <v>34</v>
      </c>
      <c r="I30" s="16" t="s">
        <v>35</v>
      </c>
      <c r="J30" s="18" t="s">
        <v>36</v>
      </c>
      <c r="K30" s="18" t="s">
        <v>37</v>
      </c>
      <c r="L30" s="18" t="s">
        <v>38</v>
      </c>
      <c r="M30" s="18" t="s">
        <v>39</v>
      </c>
      <c r="N30" s="18" t="s">
        <v>40</v>
      </c>
      <c r="O30" s="16" t="s">
        <v>41</v>
      </c>
      <c r="P30" s="18" t="s">
        <v>42</v>
      </c>
      <c r="Q30" s="16" t="s">
        <v>43</v>
      </c>
      <c r="R30" s="16" t="s">
        <v>44</v>
      </c>
      <c r="S30" s="16" t="s">
        <v>45</v>
      </c>
      <c r="T30" s="18" t="s">
        <v>46</v>
      </c>
      <c r="U30" s="19"/>
      <c r="V30" s="19"/>
      <c r="W30" s="16" t="s">
        <v>47</v>
      </c>
      <c r="Z30" s="17"/>
      <c r="AB30" s="29" t="s">
        <v>48</v>
      </c>
    </row>
    <row r="31" spans="1:28" ht="15" customHeight="1" x14ac:dyDescent="0.25">
      <c r="A31" s="2"/>
      <c r="B31" s="20" t="s">
        <v>64</v>
      </c>
      <c r="C31" s="21">
        <v>0.91</v>
      </c>
      <c r="D31" s="21">
        <v>0.88400000000000001</v>
      </c>
      <c r="E31" s="21">
        <v>0.84499999999999997</v>
      </c>
      <c r="F31" s="21">
        <v>0.68200000000000005</v>
      </c>
      <c r="G31" s="21">
        <v>0.83299999999999996</v>
      </c>
      <c r="H31" s="21">
        <v>0.95399999999999996</v>
      </c>
      <c r="I31" s="21">
        <v>0.79</v>
      </c>
      <c r="J31" s="21">
        <v>0.78800000000000003</v>
      </c>
      <c r="K31" s="21">
        <v>0.66500000000000004</v>
      </c>
      <c r="L31" s="21">
        <v>0.878</v>
      </c>
      <c r="M31" s="21">
        <v>0.78</v>
      </c>
      <c r="N31" s="21">
        <v>0.77800000000000002</v>
      </c>
      <c r="O31" s="21">
        <v>0.76900000000000002</v>
      </c>
      <c r="P31" s="21">
        <v>0.86099999999999999</v>
      </c>
      <c r="Q31" s="21">
        <v>0.96799999999999997</v>
      </c>
      <c r="R31" s="21">
        <v>0.77500000000000002</v>
      </c>
      <c r="S31" s="21">
        <v>0.879</v>
      </c>
      <c r="T31" s="21">
        <v>0.90700000000000003</v>
      </c>
      <c r="U31" s="22"/>
      <c r="V31" s="22"/>
      <c r="W31" s="21">
        <v>0.82399999999999995</v>
      </c>
      <c r="X31" s="22"/>
      <c r="Y31" s="22"/>
      <c r="Z31" s="21">
        <v>0.81599999999999995</v>
      </c>
      <c r="AB31" s="12">
        <f t="shared" ref="AB31:AB33" si="3">+(C31*$C$4)+(D31*$D$4)+(E31*$E$4)+(F31*$F$4)+(G31*$G$4)+(H31*$H$4)+(I31*$I$4)+(J31*$J$4)+(K31*$K$4)+(L31*$L$4)+(M31*$M$4)+(N31*$N$4)+(O31*$O$4)+(P31*$P$4)+(Q31*$Q$4)+(R31*$R$4)+(S31*$S$4)+(T31*$T$4)+(U31*$U$4)+(V31*$V$4)+(W31*$W$4)+(X31*$X$4)+(Y31*$Y$4)</f>
        <v>0.81341908302502586</v>
      </c>
    </row>
    <row r="32" spans="1:28" x14ac:dyDescent="0.25">
      <c r="A32" s="2"/>
      <c r="B32" s="23" t="s">
        <v>65</v>
      </c>
      <c r="C32" s="12">
        <v>0.09</v>
      </c>
      <c r="D32" s="12">
        <v>0.11600000000000001</v>
      </c>
      <c r="E32" s="12">
        <v>0.155</v>
      </c>
      <c r="F32" s="12">
        <v>0.26300000000000001</v>
      </c>
      <c r="G32" s="12">
        <v>0.16400000000000001</v>
      </c>
      <c r="H32" s="12">
        <v>4.5999999999999999E-2</v>
      </c>
      <c r="I32" s="12">
        <v>0.21</v>
      </c>
      <c r="J32" s="12">
        <v>0.21199999999999999</v>
      </c>
      <c r="K32" s="12">
        <v>0.28699999999999998</v>
      </c>
      <c r="L32" s="12">
        <v>0.122</v>
      </c>
      <c r="M32" s="12">
        <v>0.22</v>
      </c>
      <c r="N32" s="12">
        <v>0.16900000000000001</v>
      </c>
      <c r="O32" s="12">
        <v>0.23100000000000001</v>
      </c>
      <c r="P32" s="12">
        <v>0.13900000000000001</v>
      </c>
      <c r="Q32" s="12">
        <v>3.2000000000000001E-2</v>
      </c>
      <c r="R32" s="12">
        <v>0.218</v>
      </c>
      <c r="S32" s="12">
        <v>0.121</v>
      </c>
      <c r="T32" s="12">
        <v>5.6000000000000001E-2</v>
      </c>
      <c r="U32" s="24"/>
      <c r="V32" s="24"/>
      <c r="W32" s="12">
        <v>0.17599999999999999</v>
      </c>
      <c r="X32" s="24"/>
      <c r="Y32" s="24"/>
      <c r="Z32" s="12">
        <v>0.17100000000000001</v>
      </c>
      <c r="AB32" s="12">
        <f t="shared" si="3"/>
        <v>0.17391235042474057</v>
      </c>
    </row>
    <row r="33" spans="1:28" x14ac:dyDescent="0.25">
      <c r="A33" s="2"/>
      <c r="B33" s="23" t="s">
        <v>66</v>
      </c>
      <c r="C33" s="12"/>
      <c r="D33" s="12"/>
      <c r="E33" s="12"/>
      <c r="F33" s="12">
        <v>5.5E-2</v>
      </c>
      <c r="G33" s="12">
        <v>3.0000000000000001E-3</v>
      </c>
      <c r="H33" s="12"/>
      <c r="I33" s="12"/>
      <c r="J33" s="12"/>
      <c r="K33" s="12">
        <v>4.8000000000000001E-2</v>
      </c>
      <c r="L33" s="12"/>
      <c r="M33" s="12"/>
      <c r="N33" s="12">
        <v>5.1999999999999998E-2</v>
      </c>
      <c r="O33" s="12"/>
      <c r="P33" s="12"/>
      <c r="Q33" s="12"/>
      <c r="R33" s="12">
        <v>6.0000000000000001E-3</v>
      </c>
      <c r="S33" s="12"/>
      <c r="T33" s="12">
        <v>3.7999999999999999E-2</v>
      </c>
      <c r="U33" s="24"/>
      <c r="V33" s="24"/>
      <c r="W33" s="12"/>
      <c r="X33" s="24"/>
      <c r="Y33" s="24"/>
      <c r="Z33" s="12">
        <v>1.2999999999999999E-2</v>
      </c>
      <c r="AB33" s="12">
        <f t="shared" si="3"/>
        <v>1.2590704777653405E-2</v>
      </c>
    </row>
    <row r="34" spans="1:28" x14ac:dyDescent="0.25">
      <c r="B34" s="25" t="s">
        <v>28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7"/>
      <c r="V34" s="27"/>
      <c r="W34" s="26">
        <v>1</v>
      </c>
      <c r="X34" s="27"/>
      <c r="Y34" s="27"/>
      <c r="Z34" s="26">
        <v>1</v>
      </c>
      <c r="AB34" s="28">
        <f>SUM(AB31:AB33)</f>
        <v>0.99992213822741993</v>
      </c>
    </row>
    <row r="35" spans="1:28" s="5" customFormat="1" ht="11.25" x14ac:dyDescent="0.25">
      <c r="B35" s="6" t="s">
        <v>60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W35" s="7"/>
      <c r="Z35" s="7"/>
    </row>
    <row r="36" spans="1:28" s="5" customFormat="1" ht="11.25" x14ac:dyDescent="0.25">
      <c r="B36" s="6" t="s">
        <v>61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W36" s="7"/>
      <c r="Z36" s="7"/>
    </row>
    <row r="37" spans="1:28" s="4" customFormat="1" x14ac:dyDescent="0.25"/>
    <row r="38" spans="1:28" s="4" customFormat="1" x14ac:dyDescent="0.25">
      <c r="B38" s="4" t="s">
        <v>67</v>
      </c>
    </row>
    <row r="39" spans="1:28" s="4" customFormat="1" x14ac:dyDescent="0.25">
      <c r="B39" s="4" t="s">
        <v>68</v>
      </c>
    </row>
    <row r="40" spans="1:28" s="5" customFormat="1" ht="11.25" x14ac:dyDescent="0.25">
      <c r="B40" s="5" t="s">
        <v>26</v>
      </c>
    </row>
    <row r="41" spans="1:28" s="5" customFormat="1" ht="11.25" x14ac:dyDescent="0.25">
      <c r="A41" s="6"/>
      <c r="B41" s="13"/>
      <c r="C41" s="30" t="s">
        <v>27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Z41" s="16" t="s">
        <v>28</v>
      </c>
      <c r="AB41" s="16" t="s">
        <v>28</v>
      </c>
    </row>
    <row r="42" spans="1:28" s="15" customFormat="1" ht="22.5" x14ac:dyDescent="0.25">
      <c r="A42" s="14"/>
      <c r="B42" s="17"/>
      <c r="C42" s="18" t="s">
        <v>29</v>
      </c>
      <c r="D42" s="16" t="s">
        <v>30</v>
      </c>
      <c r="E42" s="16" t="s">
        <v>31</v>
      </c>
      <c r="F42" s="18" t="s">
        <v>32</v>
      </c>
      <c r="G42" s="18" t="s">
        <v>33</v>
      </c>
      <c r="H42" s="16" t="s">
        <v>34</v>
      </c>
      <c r="I42" s="16" t="s">
        <v>35</v>
      </c>
      <c r="J42" s="18" t="s">
        <v>36</v>
      </c>
      <c r="K42" s="18" t="s">
        <v>37</v>
      </c>
      <c r="L42" s="18" t="s">
        <v>38</v>
      </c>
      <c r="M42" s="18" t="s">
        <v>39</v>
      </c>
      <c r="N42" s="18" t="s">
        <v>40</v>
      </c>
      <c r="O42" s="16" t="s">
        <v>41</v>
      </c>
      <c r="P42" s="18" t="s">
        <v>42</v>
      </c>
      <c r="Q42" s="16" t="s">
        <v>43</v>
      </c>
      <c r="R42" s="16" t="s">
        <v>44</v>
      </c>
      <c r="S42" s="16" t="s">
        <v>45</v>
      </c>
      <c r="T42" s="18" t="s">
        <v>46</v>
      </c>
      <c r="U42" s="19"/>
      <c r="V42" s="19"/>
      <c r="W42" s="16" t="s">
        <v>47</v>
      </c>
      <c r="Z42" s="17"/>
      <c r="AB42" s="29" t="s">
        <v>48</v>
      </c>
    </row>
    <row r="43" spans="1:28" ht="15" customHeight="1" x14ac:dyDescent="0.25">
      <c r="A43" s="2"/>
      <c r="B43" s="20" t="s">
        <v>55</v>
      </c>
      <c r="C43" s="21">
        <v>0.45200000000000001</v>
      </c>
      <c r="D43" s="21">
        <v>0.252</v>
      </c>
      <c r="E43" s="21">
        <v>0.34300000000000003</v>
      </c>
      <c r="F43" s="21">
        <v>0.32600000000000001</v>
      </c>
      <c r="G43" s="21">
        <v>0.38600000000000001</v>
      </c>
      <c r="H43" s="21">
        <v>0.35399999999999998</v>
      </c>
      <c r="I43" s="21">
        <v>0.55800000000000005</v>
      </c>
      <c r="J43" s="21">
        <v>0.375</v>
      </c>
      <c r="K43" s="21">
        <v>0.39400000000000002</v>
      </c>
      <c r="L43" s="21">
        <v>0.44800000000000001</v>
      </c>
      <c r="M43" s="21">
        <v>0.41299999999999998</v>
      </c>
      <c r="N43" s="21">
        <v>0.442</v>
      </c>
      <c r="O43" s="21">
        <v>0.31900000000000001</v>
      </c>
      <c r="P43" s="21">
        <v>0.54800000000000004</v>
      </c>
      <c r="Q43" s="21">
        <v>0.47299999999999998</v>
      </c>
      <c r="R43" s="21">
        <v>0.35299999999999998</v>
      </c>
      <c r="S43" s="21">
        <v>0.44500000000000001</v>
      </c>
      <c r="T43" s="21">
        <v>0.35199999999999998</v>
      </c>
      <c r="U43" s="22"/>
      <c r="V43" s="22"/>
      <c r="W43" s="21">
        <v>0.60399999999999998</v>
      </c>
      <c r="X43" s="22"/>
      <c r="Y43" s="22"/>
      <c r="Z43" s="21">
        <v>0.378</v>
      </c>
      <c r="AB43" s="12">
        <f t="shared" ref="AB43:AB46" si="4">+(C43*$C$4)+(D43*$D$4)+(E43*$E$4)+(F43*$F$4)+(G43*$G$4)+(H43*$H$4)+(I43*$I$4)+(J43*$J$4)+(K43*$K$4)+(L43*$L$4)+(M43*$M$4)+(N43*$N$4)+(O43*$O$4)+(P43*$P$4)+(Q43*$Q$4)+(R43*$R$4)+(S43*$S$4)+(T43*$T$4)+(U43*$U$4)+(V43*$V$4)+(W43*$W$4)+(X43*$X$4)+(Y43*$Y$4)</f>
        <v>0.37573495496780546</v>
      </c>
    </row>
    <row r="44" spans="1:28" x14ac:dyDescent="0.25">
      <c r="A44" s="2"/>
      <c r="B44" s="23" t="s">
        <v>56</v>
      </c>
      <c r="C44" s="12">
        <v>0.39700000000000002</v>
      </c>
      <c r="D44" s="12">
        <v>0.69</v>
      </c>
      <c r="E44" s="12">
        <v>0.52600000000000002</v>
      </c>
      <c r="F44" s="12">
        <v>0.59</v>
      </c>
      <c r="G44" s="12">
        <v>0.47299999999999998</v>
      </c>
      <c r="H44" s="12">
        <v>0.56200000000000006</v>
      </c>
      <c r="I44" s="12">
        <v>0.311</v>
      </c>
      <c r="J44" s="12">
        <v>0.53700000000000003</v>
      </c>
      <c r="K44" s="12">
        <v>0.51400000000000001</v>
      </c>
      <c r="L44" s="12">
        <v>0.44900000000000001</v>
      </c>
      <c r="M44" s="12">
        <v>0.39200000000000002</v>
      </c>
      <c r="N44" s="12">
        <v>0.437</v>
      </c>
      <c r="O44" s="12">
        <v>0.45</v>
      </c>
      <c r="P44" s="12">
        <v>0.41299999999999998</v>
      </c>
      <c r="Q44" s="12">
        <v>0.46800000000000003</v>
      </c>
      <c r="R44" s="12">
        <v>0.51400000000000001</v>
      </c>
      <c r="S44" s="12">
        <v>0.44900000000000001</v>
      </c>
      <c r="T44" s="12">
        <v>0.51700000000000002</v>
      </c>
      <c r="U44" s="24"/>
      <c r="V44" s="24"/>
      <c r="W44" s="12">
        <v>0.30099999999999999</v>
      </c>
      <c r="X44" s="24"/>
      <c r="Y44" s="24"/>
      <c r="Z44" s="12">
        <v>0.51200000000000001</v>
      </c>
      <c r="AB44" s="12">
        <f t="shared" si="4"/>
        <v>0.51388373592330194</v>
      </c>
    </row>
    <row r="45" spans="1:28" x14ac:dyDescent="0.25">
      <c r="A45" s="2"/>
      <c r="B45" s="23" t="s">
        <v>57</v>
      </c>
      <c r="C45" s="12">
        <v>0.151</v>
      </c>
      <c r="D45" s="12">
        <v>0.04</v>
      </c>
      <c r="E45" s="12">
        <v>0.11899999999999999</v>
      </c>
      <c r="F45" s="12">
        <v>8.4000000000000005E-2</v>
      </c>
      <c r="G45" s="12">
        <v>0.107</v>
      </c>
      <c r="H45" s="12">
        <v>8.4000000000000005E-2</v>
      </c>
      <c r="I45" s="12">
        <v>0.105</v>
      </c>
      <c r="J45" s="12">
        <v>7.4999999999999997E-2</v>
      </c>
      <c r="K45" s="12">
        <v>5.8999999999999997E-2</v>
      </c>
      <c r="L45" s="12">
        <v>9.4E-2</v>
      </c>
      <c r="M45" s="12">
        <v>0.17199999999999999</v>
      </c>
      <c r="N45" s="12">
        <v>8.2000000000000003E-2</v>
      </c>
      <c r="O45" s="12">
        <v>0.23100000000000001</v>
      </c>
      <c r="P45" s="12">
        <v>3.3000000000000002E-2</v>
      </c>
      <c r="Q45" s="12">
        <v>5.8999999999999997E-2</v>
      </c>
      <c r="R45" s="12">
        <v>0.12</v>
      </c>
      <c r="S45" s="12">
        <v>5.6000000000000001E-2</v>
      </c>
      <c r="T45" s="12">
        <v>2.5000000000000001E-2</v>
      </c>
      <c r="U45" s="24"/>
      <c r="V45" s="24"/>
      <c r="W45" s="12">
        <v>3.3000000000000002E-2</v>
      </c>
      <c r="X45" s="24"/>
      <c r="Y45" s="24"/>
      <c r="Z45" s="12">
        <v>8.7999999999999995E-2</v>
      </c>
      <c r="AB45" s="12">
        <f t="shared" si="4"/>
        <v>9.0404011108895066E-2</v>
      </c>
    </row>
    <row r="46" spans="1:28" x14ac:dyDescent="0.25">
      <c r="A46" s="2"/>
      <c r="B46" s="23" t="s">
        <v>58</v>
      </c>
      <c r="C46" s="12"/>
      <c r="D46" s="12">
        <v>1.7000000000000001E-2</v>
      </c>
      <c r="E46" s="12">
        <v>1.2E-2</v>
      </c>
      <c r="F46" s="12"/>
      <c r="G46" s="12">
        <v>3.4000000000000002E-2</v>
      </c>
      <c r="H46" s="12"/>
      <c r="I46" s="12">
        <v>2.5999999999999999E-2</v>
      </c>
      <c r="J46" s="12">
        <v>1.2999999999999999E-2</v>
      </c>
      <c r="K46" s="12">
        <v>3.3000000000000002E-2</v>
      </c>
      <c r="L46" s="12">
        <v>8.9999999999999993E-3</v>
      </c>
      <c r="M46" s="12">
        <v>2.4E-2</v>
      </c>
      <c r="N46" s="12">
        <v>3.7999999999999999E-2</v>
      </c>
      <c r="O46" s="12"/>
      <c r="P46" s="12">
        <v>7.0000000000000001E-3</v>
      </c>
      <c r="Q46" s="12"/>
      <c r="R46" s="12">
        <v>1.2999999999999999E-2</v>
      </c>
      <c r="S46" s="12">
        <v>0.05</v>
      </c>
      <c r="T46" s="12">
        <v>0.106</v>
      </c>
      <c r="U46" s="24"/>
      <c r="V46" s="24"/>
      <c r="W46" s="12">
        <v>6.2E-2</v>
      </c>
      <c r="X46" s="24"/>
      <c r="Y46" s="24"/>
      <c r="Z46" s="12">
        <v>2.1999999999999999E-2</v>
      </c>
      <c r="AB46" s="12">
        <f t="shared" si="4"/>
        <v>1.9902656149972647E-2</v>
      </c>
    </row>
    <row r="47" spans="1:28" x14ac:dyDescent="0.25">
      <c r="B47" s="25" t="s">
        <v>28</v>
      </c>
      <c r="C47" s="26">
        <v>1</v>
      </c>
      <c r="D47" s="26">
        <v>1</v>
      </c>
      <c r="E47" s="26">
        <v>1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1</v>
      </c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7"/>
      <c r="V47" s="27"/>
      <c r="W47" s="26">
        <v>1</v>
      </c>
      <c r="X47" s="27"/>
      <c r="Y47" s="27"/>
      <c r="Z47" s="26">
        <v>1</v>
      </c>
      <c r="AB47" s="28">
        <f>SUM(AB43:AB46)</f>
        <v>0.99992535814997519</v>
      </c>
    </row>
    <row r="48" spans="1:28" s="5" customFormat="1" ht="11.25" x14ac:dyDescent="0.25">
      <c r="B48" s="6" t="s">
        <v>60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W48" s="7"/>
      <c r="Z48" s="7"/>
    </row>
    <row r="49" spans="1:28" s="5" customFormat="1" ht="11.25" x14ac:dyDescent="0.25">
      <c r="B49" s="6" t="s">
        <v>61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W49" s="7"/>
      <c r="Z49" s="7"/>
    </row>
    <row r="50" spans="1:28" s="4" customFormat="1" x14ac:dyDescent="0.25"/>
    <row r="51" spans="1:28" s="4" customFormat="1" x14ac:dyDescent="0.25">
      <c r="B51" s="4" t="s">
        <v>69</v>
      </c>
    </row>
    <row r="52" spans="1:28" s="4" customFormat="1" x14ac:dyDescent="0.25">
      <c r="B52" s="4" t="s">
        <v>70</v>
      </c>
    </row>
    <row r="53" spans="1:28" s="5" customFormat="1" ht="11.25" x14ac:dyDescent="0.25">
      <c r="B53" s="5" t="s">
        <v>26</v>
      </c>
    </row>
    <row r="54" spans="1:28" s="5" customFormat="1" ht="11.25" x14ac:dyDescent="0.25">
      <c r="A54" s="6"/>
      <c r="B54" s="13"/>
      <c r="C54" s="30" t="s">
        <v>27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Z54" s="16" t="s">
        <v>28</v>
      </c>
      <c r="AB54" s="16" t="s">
        <v>28</v>
      </c>
    </row>
    <row r="55" spans="1:28" s="15" customFormat="1" ht="22.5" x14ac:dyDescent="0.25">
      <c r="A55" s="14"/>
      <c r="B55" s="17"/>
      <c r="C55" s="18" t="s">
        <v>29</v>
      </c>
      <c r="D55" s="16" t="s">
        <v>30</v>
      </c>
      <c r="E55" s="16" t="s">
        <v>31</v>
      </c>
      <c r="F55" s="18" t="s">
        <v>32</v>
      </c>
      <c r="G55" s="18" t="s">
        <v>33</v>
      </c>
      <c r="H55" s="16" t="s">
        <v>34</v>
      </c>
      <c r="I55" s="16" t="s">
        <v>35</v>
      </c>
      <c r="J55" s="18" t="s">
        <v>36</v>
      </c>
      <c r="K55" s="18" t="s">
        <v>37</v>
      </c>
      <c r="L55" s="18" t="s">
        <v>38</v>
      </c>
      <c r="M55" s="18" t="s">
        <v>39</v>
      </c>
      <c r="N55" s="18" t="s">
        <v>40</v>
      </c>
      <c r="O55" s="16" t="s">
        <v>41</v>
      </c>
      <c r="P55" s="18" t="s">
        <v>42</v>
      </c>
      <c r="Q55" s="16" t="s">
        <v>43</v>
      </c>
      <c r="R55" s="16" t="s">
        <v>44</v>
      </c>
      <c r="S55" s="16" t="s">
        <v>45</v>
      </c>
      <c r="T55" s="18" t="s">
        <v>46</v>
      </c>
      <c r="U55" s="19"/>
      <c r="V55" s="19"/>
      <c r="W55" s="16" t="s">
        <v>47</v>
      </c>
      <c r="Z55" s="17"/>
      <c r="AB55" s="29" t="s">
        <v>48</v>
      </c>
    </row>
    <row r="56" spans="1:28" ht="15" customHeight="1" x14ac:dyDescent="0.25">
      <c r="A56" s="2"/>
      <c r="B56" s="20" t="s">
        <v>55</v>
      </c>
      <c r="C56" s="21">
        <v>0.44</v>
      </c>
      <c r="D56" s="21">
        <v>0.26100000000000001</v>
      </c>
      <c r="E56" s="21">
        <v>0.36299999999999999</v>
      </c>
      <c r="F56" s="21">
        <v>0.28499999999999998</v>
      </c>
      <c r="G56" s="21">
        <v>0.43099999999999999</v>
      </c>
      <c r="H56" s="21">
        <v>0.34699999999999998</v>
      </c>
      <c r="I56" s="21">
        <v>0.54700000000000004</v>
      </c>
      <c r="J56" s="21">
        <v>0.36299999999999999</v>
      </c>
      <c r="K56" s="21">
        <v>0.38900000000000001</v>
      </c>
      <c r="L56" s="21">
        <v>0.439</v>
      </c>
      <c r="M56" s="21">
        <v>0.38900000000000001</v>
      </c>
      <c r="N56" s="21">
        <v>0.39</v>
      </c>
      <c r="O56" s="21">
        <v>0.31900000000000001</v>
      </c>
      <c r="P56" s="21">
        <v>0.54300000000000004</v>
      </c>
      <c r="Q56" s="21">
        <v>0.47299999999999998</v>
      </c>
      <c r="R56" s="21">
        <v>0.32600000000000001</v>
      </c>
      <c r="S56" s="21">
        <v>0.44700000000000001</v>
      </c>
      <c r="T56" s="21">
        <v>0.35199999999999998</v>
      </c>
      <c r="U56" s="22"/>
      <c r="V56" s="22"/>
      <c r="W56" s="21">
        <v>0.55300000000000005</v>
      </c>
      <c r="X56" s="22"/>
      <c r="Y56" s="22"/>
      <c r="Z56" s="21">
        <v>0.378</v>
      </c>
      <c r="AB56" s="12">
        <f t="shared" ref="AB56:AB60" si="5">+(C56*$C$4)+(D56*$D$4)+(E56*$E$4)+(F56*$F$4)+(G56*$G$4)+(H56*$H$4)+(I56*$I$4)+(J56*$J$4)+(K56*$K$4)+(L56*$L$4)+(M56*$M$4)+(N56*$N$4)+(O56*$O$4)+(P56*$P$4)+(Q56*$Q$4)+(R56*$R$4)+(S56*$S$4)+(T56*$T$4)+(U56*$U$4)+(V56*$V$4)+(W56*$W$4)+(X56*$X$4)+(Y56*$Y$4)</f>
        <v>0.37679963280685802</v>
      </c>
    </row>
    <row r="57" spans="1:28" x14ac:dyDescent="0.25">
      <c r="A57" s="2"/>
      <c r="B57" s="23" t="s">
        <v>56</v>
      </c>
      <c r="C57" s="12">
        <v>0.42199999999999999</v>
      </c>
      <c r="D57" s="12">
        <v>0.69899999999999995</v>
      </c>
      <c r="E57" s="12">
        <v>0.56699999999999995</v>
      </c>
      <c r="F57" s="12">
        <v>0.60399999999999998</v>
      </c>
      <c r="G57" s="12">
        <v>0.49199999999999999</v>
      </c>
      <c r="H57" s="12">
        <v>0.56899999999999995</v>
      </c>
      <c r="I57" s="12">
        <v>0.36399999999999999</v>
      </c>
      <c r="J57" s="12">
        <v>0.56200000000000006</v>
      </c>
      <c r="K57" s="12">
        <v>0.52100000000000002</v>
      </c>
      <c r="L57" s="12">
        <v>0.47</v>
      </c>
      <c r="M57" s="12">
        <v>0.38600000000000001</v>
      </c>
      <c r="N57" s="12">
        <v>0.42599999999999999</v>
      </c>
      <c r="O57" s="12">
        <v>0.45</v>
      </c>
      <c r="P57" s="12">
        <v>0.39300000000000002</v>
      </c>
      <c r="Q57" s="12">
        <v>0.46800000000000003</v>
      </c>
      <c r="R57" s="12">
        <v>0.55400000000000005</v>
      </c>
      <c r="S57" s="12">
        <v>0.44700000000000001</v>
      </c>
      <c r="T57" s="12">
        <v>0.49199999999999999</v>
      </c>
      <c r="U57" s="24"/>
      <c r="V57" s="24"/>
      <c r="W57" s="12">
        <v>0.30099999999999999</v>
      </c>
      <c r="X57" s="24"/>
      <c r="Y57" s="24"/>
      <c r="Z57" s="12">
        <v>0.52900000000000003</v>
      </c>
      <c r="AB57" s="12">
        <f t="shared" si="5"/>
        <v>0.53164394257300829</v>
      </c>
    </row>
    <row r="58" spans="1:28" x14ac:dyDescent="0.25">
      <c r="A58" s="2"/>
      <c r="B58" s="23" t="s">
        <v>57</v>
      </c>
      <c r="C58" s="12">
        <v>4.2000000000000003E-2</v>
      </c>
      <c r="D58" s="12">
        <v>2.1000000000000001E-2</v>
      </c>
      <c r="E58" s="12">
        <v>1.4999999999999999E-2</v>
      </c>
      <c r="F58" s="12">
        <v>2.4E-2</v>
      </c>
      <c r="G58" s="12">
        <v>0.03</v>
      </c>
      <c r="H58" s="12">
        <v>3.9E-2</v>
      </c>
      <c r="I58" s="12">
        <v>1.6E-2</v>
      </c>
      <c r="J58" s="12"/>
      <c r="K58" s="12">
        <v>1.6E-2</v>
      </c>
      <c r="L58" s="12">
        <v>2.5999999999999999E-2</v>
      </c>
      <c r="M58" s="12">
        <v>0.128</v>
      </c>
      <c r="N58" s="12">
        <v>2.1000000000000001E-2</v>
      </c>
      <c r="O58" s="12">
        <v>0.19400000000000001</v>
      </c>
      <c r="P58" s="12">
        <v>0.02</v>
      </c>
      <c r="Q58" s="12">
        <v>5.8999999999999997E-2</v>
      </c>
      <c r="R58" s="12">
        <v>0.06</v>
      </c>
      <c r="S58" s="12">
        <v>0.02</v>
      </c>
      <c r="T58" s="12">
        <v>1.2999999999999999E-2</v>
      </c>
      <c r="U58" s="24"/>
      <c r="V58" s="24"/>
      <c r="W58" s="12">
        <v>1.0999999999999999E-2</v>
      </c>
      <c r="X58" s="24"/>
      <c r="Y58" s="24"/>
      <c r="Z58" s="12">
        <v>2.7E-2</v>
      </c>
      <c r="AB58" s="12">
        <f t="shared" si="5"/>
        <v>2.8185714145391918E-2</v>
      </c>
    </row>
    <row r="59" spans="1:28" x14ac:dyDescent="0.25">
      <c r="A59" s="2"/>
      <c r="B59" s="23" t="s">
        <v>58</v>
      </c>
      <c r="C59" s="12"/>
      <c r="D59" s="12">
        <v>0.01</v>
      </c>
      <c r="E59" s="12"/>
      <c r="F59" s="12"/>
      <c r="G59" s="12">
        <v>8.0000000000000002E-3</v>
      </c>
      <c r="H59" s="12"/>
      <c r="I59" s="12"/>
      <c r="J59" s="12"/>
      <c r="K59" s="12">
        <v>3.0000000000000001E-3</v>
      </c>
      <c r="L59" s="12">
        <v>6.0000000000000001E-3</v>
      </c>
      <c r="M59" s="12"/>
      <c r="N59" s="12">
        <v>1.2999999999999999E-2</v>
      </c>
      <c r="O59" s="12"/>
      <c r="P59" s="12"/>
      <c r="Q59" s="12"/>
      <c r="R59" s="12">
        <v>0</v>
      </c>
      <c r="S59" s="12"/>
      <c r="T59" s="12">
        <v>2.5000000000000001E-2</v>
      </c>
      <c r="U59" s="24"/>
      <c r="V59" s="24"/>
      <c r="W59" s="12">
        <v>1.0999999999999999E-2</v>
      </c>
      <c r="X59" s="24"/>
      <c r="Y59" s="24"/>
      <c r="Z59" s="12">
        <v>3.0000000000000001E-3</v>
      </c>
      <c r="AB59" s="12">
        <f t="shared" si="5"/>
        <v>2.9661642495324675E-3</v>
      </c>
    </row>
    <row r="60" spans="1:28" x14ac:dyDescent="0.25">
      <c r="A60" s="2"/>
      <c r="B60" s="23" t="s">
        <v>66</v>
      </c>
      <c r="C60" s="12">
        <v>9.6000000000000002E-2</v>
      </c>
      <c r="D60" s="12">
        <v>0.01</v>
      </c>
      <c r="E60" s="12">
        <v>5.6000000000000001E-2</v>
      </c>
      <c r="F60" s="12">
        <v>8.6999999999999994E-2</v>
      </c>
      <c r="G60" s="12">
        <v>3.7999999999999999E-2</v>
      </c>
      <c r="H60" s="12">
        <v>4.4999999999999998E-2</v>
      </c>
      <c r="I60" s="12">
        <v>7.3999999999999996E-2</v>
      </c>
      <c r="J60" s="12">
        <v>7.4999999999999997E-2</v>
      </c>
      <c r="K60" s="12">
        <v>7.0999999999999994E-2</v>
      </c>
      <c r="L60" s="12">
        <v>5.8999999999999997E-2</v>
      </c>
      <c r="M60" s="12">
        <v>9.8000000000000004E-2</v>
      </c>
      <c r="N60" s="12">
        <v>0.151</v>
      </c>
      <c r="O60" s="12">
        <v>3.6999999999999998E-2</v>
      </c>
      <c r="P60" s="12">
        <v>4.2999999999999997E-2</v>
      </c>
      <c r="Q60" s="12"/>
      <c r="R60" s="12">
        <v>0.06</v>
      </c>
      <c r="S60" s="12">
        <v>8.5999999999999993E-2</v>
      </c>
      <c r="T60" s="12">
        <v>0.11799999999999999</v>
      </c>
      <c r="U60" s="24"/>
      <c r="V60" s="24"/>
      <c r="W60" s="12">
        <v>0.125</v>
      </c>
      <c r="X60" s="24"/>
      <c r="Y60" s="24"/>
      <c r="Z60" s="12">
        <v>6.3E-2</v>
      </c>
      <c r="AB60" s="12">
        <f t="shared" si="5"/>
        <v>6.0763937004040494E-2</v>
      </c>
    </row>
    <row r="61" spans="1:28" x14ac:dyDescent="0.25">
      <c r="B61" s="25" t="s">
        <v>28</v>
      </c>
      <c r="C61" s="26">
        <v>1</v>
      </c>
      <c r="D61" s="26">
        <v>1</v>
      </c>
      <c r="E61" s="26">
        <v>1</v>
      </c>
      <c r="F61" s="26">
        <v>1</v>
      </c>
      <c r="G61" s="26">
        <v>1</v>
      </c>
      <c r="H61" s="26">
        <v>1</v>
      </c>
      <c r="I61" s="26">
        <v>1</v>
      </c>
      <c r="J61" s="26">
        <v>1</v>
      </c>
      <c r="K61" s="26">
        <v>1</v>
      </c>
      <c r="L61" s="26">
        <v>1</v>
      </c>
      <c r="M61" s="26">
        <v>1</v>
      </c>
      <c r="N61" s="26">
        <v>1</v>
      </c>
      <c r="O61" s="26">
        <v>1</v>
      </c>
      <c r="P61" s="26">
        <v>1</v>
      </c>
      <c r="Q61" s="26">
        <v>1</v>
      </c>
      <c r="R61" s="26">
        <v>1</v>
      </c>
      <c r="S61" s="26">
        <v>1</v>
      </c>
      <c r="T61" s="26">
        <v>1</v>
      </c>
      <c r="U61" s="27"/>
      <c r="V61" s="27"/>
      <c r="W61" s="26">
        <v>1</v>
      </c>
      <c r="X61" s="27"/>
      <c r="Y61" s="27"/>
      <c r="Z61" s="26">
        <v>1</v>
      </c>
      <c r="AB61" s="28">
        <f>SUM(AB56:AB60)</f>
        <v>1.0003593907788313</v>
      </c>
    </row>
    <row r="62" spans="1:28" s="5" customFormat="1" ht="11.25" x14ac:dyDescent="0.25">
      <c r="B62" s="6" t="s">
        <v>60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W62" s="7"/>
      <c r="Z62" s="7"/>
    </row>
    <row r="63" spans="1:28" s="5" customFormat="1" ht="11.25" x14ac:dyDescent="0.25">
      <c r="B63" s="6" t="s">
        <v>61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W63" s="7"/>
      <c r="Z63" s="7"/>
    </row>
    <row r="64" spans="1:28" s="4" customFormat="1" x14ac:dyDescent="0.25"/>
    <row r="65" spans="1:28" s="4" customFormat="1" x14ac:dyDescent="0.25">
      <c r="B65" s="4" t="s">
        <v>71</v>
      </c>
    </row>
    <row r="66" spans="1:28" s="4" customFormat="1" x14ac:dyDescent="0.25">
      <c r="B66" s="4" t="s">
        <v>72</v>
      </c>
    </row>
    <row r="67" spans="1:28" s="5" customFormat="1" ht="11.25" x14ac:dyDescent="0.25">
      <c r="B67" s="5" t="s">
        <v>26</v>
      </c>
    </row>
    <row r="68" spans="1:28" s="5" customFormat="1" ht="11.25" x14ac:dyDescent="0.25">
      <c r="A68" s="6"/>
      <c r="B68" s="13"/>
      <c r="C68" s="30" t="s">
        <v>27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Z68" s="16" t="s">
        <v>28</v>
      </c>
      <c r="AB68" s="16" t="s">
        <v>28</v>
      </c>
    </row>
    <row r="69" spans="1:28" s="15" customFormat="1" ht="22.5" x14ac:dyDescent="0.25">
      <c r="A69" s="14"/>
      <c r="B69" s="17"/>
      <c r="C69" s="18" t="s">
        <v>29</v>
      </c>
      <c r="D69" s="16" t="s">
        <v>30</v>
      </c>
      <c r="E69" s="16" t="s">
        <v>31</v>
      </c>
      <c r="F69" s="18" t="s">
        <v>32</v>
      </c>
      <c r="G69" s="18" t="s">
        <v>33</v>
      </c>
      <c r="H69" s="16" t="s">
        <v>34</v>
      </c>
      <c r="I69" s="16" t="s">
        <v>35</v>
      </c>
      <c r="J69" s="18" t="s">
        <v>36</v>
      </c>
      <c r="K69" s="18" t="s">
        <v>37</v>
      </c>
      <c r="L69" s="18" t="s">
        <v>38</v>
      </c>
      <c r="M69" s="18" t="s">
        <v>39</v>
      </c>
      <c r="N69" s="18" t="s">
        <v>40</v>
      </c>
      <c r="O69" s="16" t="s">
        <v>41</v>
      </c>
      <c r="P69" s="18" t="s">
        <v>42</v>
      </c>
      <c r="Q69" s="16" t="s">
        <v>43</v>
      </c>
      <c r="R69" s="16" t="s">
        <v>44</v>
      </c>
      <c r="S69" s="16" t="s">
        <v>45</v>
      </c>
      <c r="T69" s="18" t="s">
        <v>46</v>
      </c>
      <c r="U69" s="19"/>
      <c r="V69" s="19"/>
      <c r="W69" s="16" t="s">
        <v>47</v>
      </c>
      <c r="Z69" s="17"/>
      <c r="AB69" s="29" t="s">
        <v>48</v>
      </c>
    </row>
    <row r="70" spans="1:28" ht="15" customHeight="1" x14ac:dyDescent="0.25">
      <c r="A70" s="2"/>
      <c r="B70" s="20" t="s">
        <v>55</v>
      </c>
      <c r="C70" s="21">
        <v>0.43099999999999999</v>
      </c>
      <c r="D70" s="21">
        <v>0.245</v>
      </c>
      <c r="E70" s="21">
        <v>0.34300000000000003</v>
      </c>
      <c r="F70" s="21">
        <v>0.29399999999999998</v>
      </c>
      <c r="G70" s="21">
        <v>0.4</v>
      </c>
      <c r="H70" s="21">
        <v>0.35799999999999998</v>
      </c>
      <c r="I70" s="21">
        <v>0.46300000000000002</v>
      </c>
      <c r="J70" s="21">
        <v>0.38800000000000001</v>
      </c>
      <c r="K70" s="21">
        <v>0.377</v>
      </c>
      <c r="L70" s="21">
        <v>0.35099999999999998</v>
      </c>
      <c r="M70" s="21">
        <v>0.38900000000000001</v>
      </c>
      <c r="N70" s="21">
        <v>0.41599999999999998</v>
      </c>
      <c r="O70" s="21">
        <v>0.31900000000000001</v>
      </c>
      <c r="P70" s="21">
        <v>0.56699999999999995</v>
      </c>
      <c r="Q70" s="21">
        <v>0.47299999999999998</v>
      </c>
      <c r="R70" s="21">
        <v>0.32600000000000001</v>
      </c>
      <c r="S70" s="21">
        <v>0.44</v>
      </c>
      <c r="T70" s="21">
        <v>0.36399999999999999</v>
      </c>
      <c r="U70" s="22"/>
      <c r="V70" s="22"/>
      <c r="W70" s="21">
        <v>0.60399999999999998</v>
      </c>
      <c r="X70" s="22"/>
      <c r="Y70" s="22"/>
      <c r="Z70" s="21">
        <v>0.36799999999999999</v>
      </c>
      <c r="AB70" s="12">
        <f t="shared" ref="AB70:AB74" si="6">+(C70*$C$4)+(D70*$D$4)+(E70*$E$4)+(F70*$F$4)+(G70*$G$4)+(H70*$H$4)+(I70*$I$4)+(J70*$J$4)+(K70*$K$4)+(L70*$L$4)+(M70*$M$4)+(N70*$N$4)+(O70*$O$4)+(P70*$P$4)+(Q70*$Q$4)+(R70*$R$4)+(S70*$S$4)+(T70*$T$4)+(U70*$U$4)+(V70*$V$4)+(W70*$W$4)+(X70*$X$4)+(Y70*$Y$4)</f>
        <v>0.36588595027133769</v>
      </c>
    </row>
    <row r="71" spans="1:28" x14ac:dyDescent="0.25">
      <c r="A71" s="2"/>
      <c r="B71" s="23" t="s">
        <v>56</v>
      </c>
      <c r="C71" s="12">
        <v>0.40300000000000002</v>
      </c>
      <c r="D71" s="12">
        <v>0.71399999999999997</v>
      </c>
      <c r="E71" s="12">
        <v>0.58399999999999996</v>
      </c>
      <c r="F71" s="12">
        <v>0.622</v>
      </c>
      <c r="G71" s="12">
        <v>0.52400000000000002</v>
      </c>
      <c r="H71" s="12">
        <v>0.60699999999999998</v>
      </c>
      <c r="I71" s="12">
        <v>0.42099999999999999</v>
      </c>
      <c r="J71" s="12">
        <v>0.56200000000000006</v>
      </c>
      <c r="K71" s="12">
        <v>0.50700000000000001</v>
      </c>
      <c r="L71" s="12">
        <v>0.49099999999999999</v>
      </c>
      <c r="M71" s="12">
        <v>0.39200000000000002</v>
      </c>
      <c r="N71" s="12">
        <v>0.436</v>
      </c>
      <c r="O71" s="12">
        <v>0.45</v>
      </c>
      <c r="P71" s="12">
        <v>0.36299999999999999</v>
      </c>
      <c r="Q71" s="12">
        <v>0.46800000000000003</v>
      </c>
      <c r="R71" s="12">
        <v>0.57999999999999996</v>
      </c>
      <c r="S71" s="12">
        <v>0.45400000000000001</v>
      </c>
      <c r="T71" s="12">
        <v>0.505</v>
      </c>
      <c r="U71" s="24"/>
      <c r="V71" s="24"/>
      <c r="W71" s="12">
        <v>0.28999999999999998</v>
      </c>
      <c r="X71" s="24"/>
      <c r="Y71" s="24"/>
      <c r="Z71" s="12">
        <v>0.53700000000000003</v>
      </c>
      <c r="AB71" s="12">
        <f t="shared" si="6"/>
        <v>0.54077346566180384</v>
      </c>
    </row>
    <row r="72" spans="1:28" x14ac:dyDescent="0.25">
      <c r="A72" s="2"/>
      <c r="B72" s="23" t="s">
        <v>57</v>
      </c>
      <c r="C72" s="12">
        <v>1.2E-2</v>
      </c>
      <c r="D72" s="12">
        <v>1.6E-2</v>
      </c>
      <c r="E72" s="12">
        <v>7.0000000000000001E-3</v>
      </c>
      <c r="F72" s="12">
        <v>2.8000000000000001E-2</v>
      </c>
      <c r="G72" s="12">
        <v>1.2999999999999999E-2</v>
      </c>
      <c r="H72" s="12">
        <v>0.02</v>
      </c>
      <c r="I72" s="12">
        <v>1.6E-2</v>
      </c>
      <c r="J72" s="12"/>
      <c r="K72" s="12">
        <v>1.2999999999999999E-2</v>
      </c>
      <c r="L72" s="12">
        <v>2.5999999999999999E-2</v>
      </c>
      <c r="M72" s="12">
        <v>0.128</v>
      </c>
      <c r="N72" s="12">
        <v>1.4E-2</v>
      </c>
      <c r="O72" s="12">
        <v>0.106</v>
      </c>
      <c r="P72" s="12">
        <v>0.02</v>
      </c>
      <c r="Q72" s="12">
        <v>5.8999999999999997E-2</v>
      </c>
      <c r="R72" s="12">
        <v>0.04</v>
      </c>
      <c r="S72" s="12">
        <v>1.2999999999999999E-2</v>
      </c>
      <c r="T72" s="12">
        <v>1.2999999999999999E-2</v>
      </c>
      <c r="U72" s="24"/>
      <c r="V72" s="24"/>
      <c r="W72" s="12">
        <v>3.3000000000000002E-2</v>
      </c>
      <c r="X72" s="24"/>
      <c r="Y72" s="24"/>
      <c r="Z72" s="12">
        <v>0.02</v>
      </c>
      <c r="AB72" s="12">
        <f t="shared" si="6"/>
        <v>1.9653084734152247E-2</v>
      </c>
    </row>
    <row r="73" spans="1:28" x14ac:dyDescent="0.25">
      <c r="A73" s="2"/>
      <c r="B73" s="23" t="s">
        <v>58</v>
      </c>
      <c r="C73" s="12"/>
      <c r="D73" s="12">
        <v>1.0999999999999999E-2</v>
      </c>
      <c r="E73" s="12"/>
      <c r="F73" s="12"/>
      <c r="G73" s="12"/>
      <c r="H73" s="12"/>
      <c r="I73" s="12"/>
      <c r="J73" s="12"/>
      <c r="K73" s="12">
        <v>3.0000000000000001E-3</v>
      </c>
      <c r="L73" s="12">
        <v>6.0000000000000001E-3</v>
      </c>
      <c r="M73" s="12"/>
      <c r="N73" s="12">
        <v>7.0000000000000001E-3</v>
      </c>
      <c r="O73" s="12"/>
      <c r="P73" s="12"/>
      <c r="Q73" s="12"/>
      <c r="R73" s="12">
        <v>0</v>
      </c>
      <c r="S73" s="12"/>
      <c r="T73" s="12">
        <v>1.2999999999999999E-2</v>
      </c>
      <c r="U73" s="24"/>
      <c r="V73" s="24"/>
      <c r="W73" s="12">
        <v>1.0999999999999999E-2</v>
      </c>
      <c r="X73" s="24"/>
      <c r="Y73" s="24"/>
      <c r="Z73" s="12">
        <v>3.0000000000000001E-3</v>
      </c>
      <c r="AB73" s="12">
        <f t="shared" si="6"/>
        <v>2.26495748323651E-3</v>
      </c>
    </row>
    <row r="74" spans="1:28" x14ac:dyDescent="0.25">
      <c r="A74" s="2"/>
      <c r="B74" s="23" t="s">
        <v>66</v>
      </c>
      <c r="C74" s="12">
        <v>0.153</v>
      </c>
      <c r="D74" s="12">
        <v>1.4E-2</v>
      </c>
      <c r="E74" s="12">
        <v>6.7000000000000004E-2</v>
      </c>
      <c r="F74" s="12">
        <v>5.6000000000000001E-2</v>
      </c>
      <c r="G74" s="12">
        <v>6.3E-2</v>
      </c>
      <c r="H74" s="12">
        <v>1.4999999999999999E-2</v>
      </c>
      <c r="I74" s="12">
        <v>0.1</v>
      </c>
      <c r="J74" s="12">
        <v>0.05</v>
      </c>
      <c r="K74" s="12">
        <v>0.1</v>
      </c>
      <c r="L74" s="12">
        <v>0.126</v>
      </c>
      <c r="M74" s="12">
        <v>9.1999999999999998E-2</v>
      </c>
      <c r="N74" s="12">
        <v>0.128</v>
      </c>
      <c r="O74" s="12">
        <v>0.124</v>
      </c>
      <c r="P74" s="12">
        <v>0.05</v>
      </c>
      <c r="Q74" s="12"/>
      <c r="R74" s="12">
        <v>5.2999999999999999E-2</v>
      </c>
      <c r="S74" s="12">
        <v>9.2999999999999999E-2</v>
      </c>
      <c r="T74" s="12">
        <v>0.106</v>
      </c>
      <c r="U74" s="24"/>
      <c r="V74" s="24"/>
      <c r="W74" s="12">
        <v>6.2E-2</v>
      </c>
      <c r="X74" s="24"/>
      <c r="Y74" s="24"/>
      <c r="Z74" s="12">
        <v>7.1999999999999995E-2</v>
      </c>
      <c r="AB74" s="12">
        <f t="shared" si="6"/>
        <v>7.166473856813467E-2</v>
      </c>
    </row>
    <row r="75" spans="1:28" x14ac:dyDescent="0.25">
      <c r="B75" s="25" t="s">
        <v>28</v>
      </c>
      <c r="C75" s="26">
        <v>1</v>
      </c>
      <c r="D75" s="26">
        <v>1</v>
      </c>
      <c r="E75" s="26">
        <v>1</v>
      </c>
      <c r="F75" s="26">
        <v>1</v>
      </c>
      <c r="G75" s="26">
        <v>1</v>
      </c>
      <c r="H75" s="26">
        <v>1</v>
      </c>
      <c r="I75" s="26">
        <v>1</v>
      </c>
      <c r="J75" s="26">
        <v>1</v>
      </c>
      <c r="K75" s="26">
        <v>1</v>
      </c>
      <c r="L75" s="26">
        <v>1</v>
      </c>
      <c r="M75" s="26">
        <v>1</v>
      </c>
      <c r="N75" s="26">
        <v>1</v>
      </c>
      <c r="O75" s="26">
        <v>1</v>
      </c>
      <c r="P75" s="26">
        <v>1</v>
      </c>
      <c r="Q75" s="26">
        <v>1</v>
      </c>
      <c r="R75" s="26">
        <v>1</v>
      </c>
      <c r="S75" s="26">
        <v>1</v>
      </c>
      <c r="T75" s="26">
        <v>1</v>
      </c>
      <c r="U75" s="27"/>
      <c r="V75" s="27"/>
      <c r="W75" s="26">
        <v>1</v>
      </c>
      <c r="X75" s="27"/>
      <c r="Y75" s="27"/>
      <c r="Z75" s="26">
        <v>1</v>
      </c>
      <c r="AB75" s="28">
        <f>SUM(AB70:AB74)</f>
        <v>1.000242196718665</v>
      </c>
    </row>
    <row r="76" spans="1:28" s="5" customFormat="1" ht="11.25" x14ac:dyDescent="0.25">
      <c r="B76" s="6" t="s">
        <v>60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W76" s="7"/>
      <c r="Z76" s="7"/>
    </row>
    <row r="77" spans="1:28" s="5" customFormat="1" ht="11.25" x14ac:dyDescent="0.25">
      <c r="B77" s="6" t="s">
        <v>61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W77" s="7"/>
      <c r="Z77" s="7"/>
    </row>
    <row r="78" spans="1:28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W78" s="3"/>
      <c r="Z78" s="3"/>
    </row>
    <row r="79" spans="1:28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W79" s="3"/>
      <c r="Z79" s="3"/>
    </row>
    <row r="80" spans="1:28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W80" s="3"/>
      <c r="Z80" s="3"/>
    </row>
  </sheetData>
  <mergeCells count="5">
    <mergeCell ref="C9:W9"/>
    <mergeCell ref="C29:W29"/>
    <mergeCell ref="C41:W41"/>
    <mergeCell ref="C54:W54"/>
    <mergeCell ref="C68:W6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OUTPUT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kammus</dc:creator>
  <cp:keywords/>
  <dc:description/>
  <cp:lastModifiedBy>Mario</cp:lastModifiedBy>
  <cp:revision/>
  <dcterms:created xsi:type="dcterms:W3CDTF">2017-03-16T21:07:30Z</dcterms:created>
  <dcterms:modified xsi:type="dcterms:W3CDTF">2017-03-21T17:10:29Z</dcterms:modified>
  <cp:category/>
  <cp:contentStatus/>
</cp:coreProperties>
</file>